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win網站資料\5-欄杆\塑木欄杆\三索自然型鋼欄杆-木瓜溪\"/>
    </mc:Choice>
  </mc:AlternateContent>
  <xr:revisionPtr revIDLastSave="0" documentId="13_ncr:1_{25095FE7-342B-4D73-818F-C29BF94CA7FF}" xr6:coauthVersionLast="47" xr6:coauthVersionMax="47" xr10:uidLastSave="{00000000-0000-0000-0000-000000000000}"/>
  <bookViews>
    <workbookView xWindow="-108" yWindow="-108" windowWidth="23256" windowHeight="12456" tabRatio="596" xr2:uid="{00000000-000D-0000-FFFF-FFFF00000000}"/>
  </bookViews>
  <sheets>
    <sheet name="PH-1220-1三索欄杆" sheetId="9" r:id="rId1"/>
  </sheets>
  <definedNames>
    <definedName name="_xlnm.Print_Area" localSheetId="0">'PH-1220-1三索欄杆'!$A$1:$G$22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9" l="1"/>
  <c r="F13" i="9" l="1"/>
  <c r="D14" i="9"/>
  <c r="F14" i="9" s="1"/>
  <c r="F12" i="9"/>
  <c r="F11" i="9"/>
  <c r="D9" i="9"/>
  <c r="F9" i="9" s="1"/>
  <c r="F16" i="9"/>
  <c r="F15" i="9"/>
  <c r="F10" i="9"/>
  <c r="F8" i="9"/>
  <c r="F7" i="9"/>
  <c r="F6" i="9"/>
  <c r="F5" i="9"/>
  <c r="F4" i="9"/>
  <c r="J6" i="9"/>
  <c r="J3" i="9"/>
  <c r="J2" i="9"/>
  <c r="F19" i="9"/>
  <c r="F18" i="9"/>
  <c r="F17" i="9"/>
  <c r="F21" i="9" l="1"/>
  <c r="F22" i="9" s="1"/>
</calcChain>
</file>

<file path=xl/sharedStrings.xml><?xml version="1.0" encoding="utf-8"?>
<sst xmlns="http://schemas.openxmlformats.org/spreadsheetml/2006/main" count="48" uniqueCount="38">
  <si>
    <t>210kg/cm2 PC(或水泥砂漿填補)</t>
  </si>
  <si>
    <r>
      <t>M</t>
    </r>
    <r>
      <rPr>
        <vertAlign val="superscript"/>
        <sz val="14"/>
        <rFont val="新細明體"/>
        <family val="1"/>
        <charset val="136"/>
      </rPr>
      <t>3</t>
    </r>
    <r>
      <rPr>
        <sz val="12"/>
        <rFont val="新細明體"/>
        <family val="1"/>
        <charset val="136"/>
      </rPr>
      <t/>
    </r>
  </si>
  <si>
    <r>
      <t>M</t>
    </r>
    <r>
      <rPr>
        <vertAlign val="superscript"/>
        <sz val="14"/>
        <rFont val="新細明體"/>
        <family val="1"/>
        <charset val="136"/>
      </rPr>
      <t>2</t>
    </r>
    <phoneticPr fontId="2" type="noConversion"/>
  </si>
  <si>
    <t>式</t>
    <phoneticPr fontId="2" type="noConversion"/>
  </si>
  <si>
    <t>小計</t>
    <phoneticPr fontId="2" type="noConversion"/>
  </si>
  <si>
    <t>號數:</t>
    <phoneticPr fontId="2" type="noConversion"/>
  </si>
  <si>
    <t xml:space="preserve"> </t>
    <phoneticPr fontId="2" type="noConversion"/>
  </si>
  <si>
    <t>單     位:</t>
    <phoneticPr fontId="2" type="noConversion"/>
  </si>
  <si>
    <t>項次</t>
    <phoneticPr fontId="2" type="noConversion"/>
  </si>
  <si>
    <t>工料項目</t>
    <phoneticPr fontId="2" type="noConversion"/>
  </si>
  <si>
    <t>單位</t>
    <phoneticPr fontId="2" type="noConversion"/>
  </si>
  <si>
    <t>數量</t>
    <phoneticPr fontId="2" type="noConversion"/>
  </si>
  <si>
    <t>單價</t>
    <phoneticPr fontId="2" type="noConversion"/>
  </si>
  <si>
    <t>總價</t>
    <phoneticPr fontId="2" type="noConversion"/>
  </si>
  <si>
    <t>附註</t>
    <phoneticPr fontId="2" type="noConversion"/>
  </si>
  <si>
    <t>組立安裝工資</t>
    <phoneticPr fontId="2" type="noConversion"/>
  </si>
  <si>
    <t>M</t>
    <phoneticPr fontId="2" type="noConversion"/>
  </si>
  <si>
    <t>工地小搬運</t>
    <phoneticPr fontId="2" type="noConversion"/>
  </si>
  <si>
    <t>五金零組件</t>
    <phoneticPr fontId="2" type="noConversion"/>
  </si>
  <si>
    <t>運費</t>
    <phoneticPr fontId="2" type="noConversion"/>
  </si>
  <si>
    <t>工具耗損及其他</t>
    <phoneticPr fontId="2" type="noConversion"/>
  </si>
  <si>
    <t xml:space="preserve">                                     每m單價計</t>
    <phoneticPr fontId="2" type="noConversion"/>
  </si>
  <si>
    <t xml:space="preserve">特多龍繩∮15mm </t>
    <phoneticPr fontId="2" type="noConversion"/>
  </si>
  <si>
    <t>個</t>
    <phoneticPr fontId="2" type="noConversion"/>
  </si>
  <si>
    <r>
      <rPr>
        <b/>
        <sz val="18"/>
        <color rgb="FF000000"/>
        <rFont val="新細明體"/>
        <family val="1"/>
        <charset val="136"/>
      </rPr>
      <t>型鋼</t>
    </r>
    <r>
      <rPr>
        <b/>
        <sz val="18"/>
        <color indexed="8"/>
        <rFont val="新細明體"/>
        <family val="1"/>
        <charset val="136"/>
      </rPr>
      <t>三</t>
    </r>
    <r>
      <rPr>
        <b/>
        <sz val="18"/>
        <color indexed="8"/>
        <rFont val="新細明體"/>
        <family val="1"/>
        <charset val="136"/>
      </rPr>
      <t>索欄杆單價分析表</t>
    </r>
    <phoneticPr fontId="4" type="noConversion"/>
  </si>
  <si>
    <t>工程項目:型鋼三索欄杆基礎及組立安裝</t>
    <phoneticPr fontId="2" type="noConversion"/>
  </si>
  <si>
    <t xml:space="preserve">模板製作拆裝 </t>
    <phoneticPr fontId="2" type="noConversion"/>
  </si>
  <si>
    <t>KG</t>
    <phoneticPr fontId="2" type="noConversion"/>
  </si>
  <si>
    <t>板材</t>
    <phoneticPr fontId="2" type="noConversion"/>
  </si>
  <si>
    <t>才</t>
    <phoneticPr fontId="2" type="noConversion"/>
  </si>
  <si>
    <t>金屬接環</t>
    <phoneticPr fontId="2" type="noConversion"/>
  </si>
  <si>
    <t>底座接板</t>
    <phoneticPr fontId="2" type="noConversion"/>
  </si>
  <si>
    <t>/2</t>
    <phoneticPr fontId="2" type="noConversion"/>
  </si>
  <si>
    <t>挖方</t>
    <phoneticPr fontId="2" type="noConversion"/>
  </si>
  <si>
    <t>型鋼切割加工</t>
    <phoneticPr fontId="2" type="noConversion"/>
  </si>
  <si>
    <t>板材加工刨光</t>
    <phoneticPr fontId="2" type="noConversion"/>
  </si>
  <si>
    <t>噴漆</t>
    <phoneticPr fontId="2" type="noConversion"/>
  </si>
  <si>
    <r>
      <t>125*60mm*120cm</t>
    </r>
    <r>
      <rPr>
        <sz val="14"/>
        <color rgb="FF000000"/>
        <rFont val="細明體"/>
        <family val="1"/>
        <charset val="136"/>
      </rPr>
      <t>型鋼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</si>
</sst>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#,##0.00_);[Red]\(#,##0.00\)"/>
    <numFmt numFmtId="178" formatCode="_-* #,##0_-;\-* #,##0_-;_-* &quot;-&quot;??_-;_-@_-"/>
    <numFmt numFmtId="179" formatCode="0.00000_);[Red]\(0.00000\)"/>
    <numFmt numFmtId="180" formatCode="#,##0.000_);[Red]\(#,##0.000\)"/>
  </numFmts>
  <fonts count="15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color indexed="8"/>
      <name val="新細明體"/>
      <family val="1"/>
      <charset val="136"/>
    </font>
    <font>
      <sz val="9"/>
      <name val="細明體"/>
      <family val="3"/>
      <charset val="136"/>
    </font>
    <font>
      <sz val="14"/>
      <name val="新細明體"/>
      <family val="1"/>
      <charset val="136"/>
    </font>
    <font>
      <vertAlign val="superscript"/>
      <sz val="14"/>
      <name val="新細明體"/>
      <family val="1"/>
      <charset val="136"/>
    </font>
    <font>
      <sz val="14"/>
      <color indexed="10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rgb="FF7030A0"/>
      <name val="新細明體"/>
      <family val="1"/>
      <charset val="136"/>
    </font>
    <font>
      <sz val="14"/>
      <color rgb="FF7030A0"/>
      <name val="Times New Roman"/>
      <family val="1"/>
    </font>
    <font>
      <b/>
      <sz val="18"/>
      <color rgb="FF000000"/>
      <name val="新細明體"/>
      <family val="1"/>
      <charset val="136"/>
    </font>
    <font>
      <sz val="14"/>
      <color rgb="FF000000"/>
      <name val="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5" fillId="0" borderId="1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distributed" vertical="center"/>
    </xf>
    <xf numFmtId="0" fontId="5" fillId="0" borderId="5" xfId="0" applyNumberFormat="1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43" fontId="5" fillId="0" borderId="5" xfId="1" applyFont="1" applyFill="1" applyBorder="1" applyAlignment="1">
      <alignment horizontal="center" vertical="center"/>
    </xf>
    <xf numFmtId="178" fontId="5" fillId="0" borderId="5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3" fontId="5" fillId="0" borderId="5" xfId="1" applyFont="1" applyFill="1" applyBorder="1"/>
    <xf numFmtId="0" fontId="5" fillId="0" borderId="6" xfId="0" applyFont="1" applyBorder="1"/>
    <xf numFmtId="0" fontId="5" fillId="0" borderId="5" xfId="0" applyFont="1" applyBorder="1"/>
    <xf numFmtId="41" fontId="5" fillId="0" borderId="5" xfId="1" applyNumberFormat="1" applyFont="1" applyBorder="1"/>
    <xf numFmtId="0" fontId="5" fillId="0" borderId="0" xfId="0" applyFont="1"/>
    <xf numFmtId="178" fontId="5" fillId="0" borderId="5" xfId="1" applyNumberFormat="1" applyFont="1" applyBorder="1"/>
    <xf numFmtId="43" fontId="5" fillId="0" borderId="8" xfId="1" applyFont="1" applyBorder="1" applyAlignment="1">
      <alignment horizontal="right"/>
    </xf>
    <xf numFmtId="178" fontId="5" fillId="0" borderId="0" xfId="1" applyNumberFormat="1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3" fontId="5" fillId="0" borderId="0" xfId="1" applyFont="1" applyBorder="1"/>
    <xf numFmtId="178" fontId="5" fillId="0" borderId="0" xfId="1" applyNumberFormat="1" applyFont="1" applyBorder="1"/>
    <xf numFmtId="2" fontId="5" fillId="0" borderId="0" xfId="0" applyNumberFormat="1" applyFont="1" applyBorder="1" applyAlignment="1">
      <alignment horizontal="right"/>
    </xf>
    <xf numFmtId="43" fontId="5" fillId="0" borderId="0" xfId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43" fontId="8" fillId="0" borderId="0" xfId="1" applyFont="1" applyBorder="1"/>
    <xf numFmtId="178" fontId="8" fillId="0" borderId="0" xfId="1" applyNumberFormat="1" applyFont="1" applyBorder="1"/>
    <xf numFmtId="0" fontId="5" fillId="0" borderId="4" xfId="0" applyFont="1" applyFill="1" applyBorder="1" applyAlignment="1">
      <alignment horizontal="center"/>
    </xf>
    <xf numFmtId="0" fontId="5" fillId="2" borderId="0" xfId="0" applyFont="1" applyFill="1"/>
    <xf numFmtId="0" fontId="5" fillId="0" borderId="9" xfId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5" xfId="0" applyFont="1" applyBorder="1" applyAlignment="1">
      <alignment horizontal="center"/>
    </xf>
    <xf numFmtId="43" fontId="5" fillId="0" borderId="5" xfId="1" applyFont="1" applyBorder="1"/>
    <xf numFmtId="0" fontId="5" fillId="0" borderId="0" xfId="0" applyFont="1" applyFill="1" applyBorder="1"/>
    <xf numFmtId="176" fontId="8" fillId="0" borderId="0" xfId="0" applyNumberFormat="1" applyFont="1"/>
    <xf numFmtId="0" fontId="1" fillId="0" borderId="0" xfId="0" applyFont="1"/>
    <xf numFmtId="0" fontId="5" fillId="0" borderId="5" xfId="0" applyFont="1" applyFill="1" applyBorder="1"/>
    <xf numFmtId="41" fontId="5" fillId="0" borderId="5" xfId="1" applyNumberFormat="1" applyFont="1" applyFill="1" applyBorder="1"/>
    <xf numFmtId="0" fontId="5" fillId="0" borderId="6" xfId="0" applyFont="1" applyFill="1" applyBorder="1"/>
    <xf numFmtId="0" fontId="5" fillId="0" borderId="10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2" fontId="12" fillId="0" borderId="6" xfId="0" applyNumberFormat="1" applyFont="1" applyBorder="1"/>
    <xf numFmtId="0" fontId="11" fillId="0" borderId="5" xfId="0" applyFont="1" applyBorder="1"/>
    <xf numFmtId="0" fontId="11" fillId="2" borderId="11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left"/>
    </xf>
    <xf numFmtId="179" fontId="11" fillId="2" borderId="5" xfId="0" applyNumberFormat="1" applyFont="1" applyFill="1" applyBorder="1"/>
    <xf numFmtId="0" fontId="11" fillId="2" borderId="11" xfId="0" applyFont="1" applyFill="1" applyBorder="1"/>
    <xf numFmtId="0" fontId="11" fillId="2" borderId="12" xfId="0" applyFont="1" applyFill="1" applyBorder="1"/>
    <xf numFmtId="0" fontId="11" fillId="2" borderId="7" xfId="0" applyFont="1" applyFill="1" applyBorder="1"/>
    <xf numFmtId="0" fontId="11" fillId="2" borderId="8" xfId="0" applyFont="1" applyFill="1" applyBorder="1"/>
    <xf numFmtId="0" fontId="8" fillId="0" borderId="13" xfId="0" applyFont="1" applyFill="1" applyBorder="1" applyAlignment="1"/>
    <xf numFmtId="0" fontId="9" fillId="0" borderId="14" xfId="0" applyFont="1" applyBorder="1"/>
    <xf numFmtId="2" fontId="9" fillId="0" borderId="15" xfId="0" applyNumberFormat="1" applyFont="1" applyBorder="1"/>
    <xf numFmtId="176" fontId="8" fillId="0" borderId="4" xfId="0" applyNumberFormat="1" applyFont="1" applyBorder="1" applyAlignment="1">
      <alignment shrinkToFit="1"/>
    </xf>
    <xf numFmtId="0" fontId="9" fillId="0" borderId="5" xfId="0" applyFont="1" applyBorder="1"/>
    <xf numFmtId="0" fontId="9" fillId="0" borderId="6" xfId="0" applyFont="1" applyBorder="1"/>
    <xf numFmtId="2" fontId="9" fillId="0" borderId="6" xfId="0" applyNumberFormat="1" applyFont="1" applyBorder="1"/>
    <xf numFmtId="176" fontId="10" fillId="0" borderId="4" xfId="0" applyNumberFormat="1" applyFont="1" applyBorder="1" applyAlignment="1">
      <alignment shrinkToFit="1"/>
    </xf>
    <xf numFmtId="176" fontId="8" fillId="0" borderId="4" xfId="0" applyNumberFormat="1" applyFont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179" fontId="5" fillId="2" borderId="5" xfId="0" applyNumberFormat="1" applyFont="1" applyFill="1" applyBorder="1"/>
    <xf numFmtId="0" fontId="5" fillId="3" borderId="1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177" fontId="8" fillId="0" borderId="4" xfId="0" applyNumberFormat="1" applyFont="1" applyBorder="1" applyAlignment="1">
      <alignment shrinkToFit="1"/>
    </xf>
    <xf numFmtId="180" fontId="8" fillId="0" borderId="4" xfId="0" applyNumberFormat="1" applyFont="1" applyBorder="1" applyAlignment="1">
      <alignment horizontal="left"/>
    </xf>
    <xf numFmtId="177" fontId="11" fillId="0" borderId="4" xfId="0" applyNumberFormat="1" applyFont="1" applyBorder="1" applyAlignment="1">
      <alignment horizontal="left"/>
    </xf>
    <xf numFmtId="178" fontId="5" fillId="0" borderId="7" xfId="1" applyNumberFormat="1" applyFont="1" applyBorder="1" applyAlignment="1">
      <alignment horizontal="right"/>
    </xf>
    <xf numFmtId="176" fontId="3" fillId="0" borderId="0" xfId="0" applyNumberFormat="1" applyFont="1" applyFill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178" fontId="7" fillId="0" borderId="0" xfId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1"/>
  <sheetViews>
    <sheetView tabSelected="1" view="pageBreakPreview" zoomScale="75" zoomScaleNormal="75" workbookViewId="0">
      <selection activeCell="D27" sqref="D27"/>
    </sheetView>
  </sheetViews>
  <sheetFormatPr defaultColWidth="8.88671875" defaultRowHeight="16.2" x14ac:dyDescent="0.3"/>
  <cols>
    <col min="1" max="1" width="8" style="42" customWidth="1"/>
    <col min="2" max="2" width="44.21875" style="42" customWidth="1"/>
    <col min="3" max="3" width="13.6640625" style="42" customWidth="1"/>
    <col min="4" max="4" width="10.88671875" style="42" customWidth="1"/>
    <col min="5" max="5" width="10.21875" style="42" customWidth="1"/>
    <col min="6" max="6" width="11.88671875" style="42" customWidth="1"/>
    <col min="7" max="7" width="8.88671875" style="42"/>
    <col min="8" max="8" width="3.5546875" style="42" customWidth="1"/>
    <col min="9" max="9" width="6.33203125" style="42" customWidth="1"/>
    <col min="10" max="10" width="28.6640625" style="42" customWidth="1"/>
    <col min="11" max="11" width="36.33203125" style="42" customWidth="1"/>
    <col min="12" max="12" width="7.109375" style="42" customWidth="1"/>
    <col min="13" max="13" width="2.77734375" style="42" customWidth="1"/>
    <col min="14" max="14" width="1.33203125" style="42" customWidth="1"/>
    <col min="15" max="15" width="2.33203125" style="42" customWidth="1"/>
    <col min="16" max="16384" width="8.88671875" style="42"/>
  </cols>
  <sheetData>
    <row r="1" spans="1:12" ht="27" customHeight="1" thickBot="1" x14ac:dyDescent="0.5">
      <c r="A1" s="77" t="s">
        <v>24</v>
      </c>
      <c r="B1" s="77"/>
      <c r="C1" s="77"/>
      <c r="D1" s="77"/>
      <c r="E1" s="77"/>
      <c r="F1" s="77"/>
      <c r="G1" s="77"/>
    </row>
    <row r="2" spans="1:12" s="17" customFormat="1" ht="21.15" customHeight="1" x14ac:dyDescent="0.4">
      <c r="A2" s="1" t="s">
        <v>5</v>
      </c>
      <c r="B2" s="2" t="s">
        <v>6</v>
      </c>
      <c r="C2" s="3" t="s">
        <v>25</v>
      </c>
      <c r="D2" s="46"/>
      <c r="E2" s="2"/>
      <c r="F2" s="4" t="s">
        <v>7</v>
      </c>
      <c r="G2" s="34" t="s">
        <v>16</v>
      </c>
      <c r="I2" s="47"/>
      <c r="J2" s="60">
        <f>0.5*0.5*0.5</f>
        <v>0.125</v>
      </c>
      <c r="K2" s="61"/>
      <c r="L2" s="62"/>
    </row>
    <row r="3" spans="1:12" s="17" customFormat="1" ht="21.15" customHeight="1" thickBot="1" x14ac:dyDescent="0.45">
      <c r="A3" s="5" t="s">
        <v>8</v>
      </c>
      <c r="B3" s="6" t="s">
        <v>9</v>
      </c>
      <c r="C3" s="7" t="s">
        <v>10</v>
      </c>
      <c r="D3" s="8" t="s">
        <v>11</v>
      </c>
      <c r="E3" s="9" t="s">
        <v>12</v>
      </c>
      <c r="F3" s="9" t="s">
        <v>13</v>
      </c>
      <c r="G3" s="10" t="s">
        <v>14</v>
      </c>
      <c r="I3" s="48"/>
      <c r="J3" s="73">
        <f>0.4*0.4*4</f>
        <v>0.64000000000000012</v>
      </c>
      <c r="K3" s="64"/>
      <c r="L3" s="65"/>
    </row>
    <row r="4" spans="1:12" s="17" customFormat="1" ht="21.15" customHeight="1" x14ac:dyDescent="0.4">
      <c r="A4" s="47">
        <v>1</v>
      </c>
      <c r="B4" s="60" t="s">
        <v>33</v>
      </c>
      <c r="C4" s="38" t="s">
        <v>1</v>
      </c>
      <c r="D4" s="39">
        <v>0.125</v>
      </c>
      <c r="E4" s="16">
        <v>250</v>
      </c>
      <c r="F4" s="9">
        <f>D4*E4</f>
        <v>31.25</v>
      </c>
      <c r="G4" s="10"/>
      <c r="I4" s="48"/>
      <c r="J4" s="63"/>
      <c r="K4" s="64"/>
      <c r="L4" s="66"/>
    </row>
    <row r="5" spans="1:12" s="17" customFormat="1" ht="21.15" customHeight="1" x14ac:dyDescent="0.4">
      <c r="A5" s="48">
        <v>2</v>
      </c>
      <c r="B5" s="63" t="s">
        <v>26</v>
      </c>
      <c r="C5" s="38" t="s">
        <v>2</v>
      </c>
      <c r="D5" s="39">
        <v>0.64</v>
      </c>
      <c r="E5" s="16">
        <v>180</v>
      </c>
      <c r="F5" s="9">
        <f t="shared" ref="F5:F16" si="0">D5*E5</f>
        <v>115.2</v>
      </c>
      <c r="G5" s="10"/>
      <c r="I5" s="48"/>
      <c r="J5" s="67"/>
      <c r="K5" s="64"/>
      <c r="L5" s="66"/>
    </row>
    <row r="6" spans="1:12" s="17" customFormat="1" ht="21.15" customHeight="1" x14ac:dyDescent="0.4">
      <c r="A6" s="48">
        <v>3</v>
      </c>
      <c r="B6" s="63" t="s">
        <v>0</v>
      </c>
      <c r="C6" s="38" t="s">
        <v>1</v>
      </c>
      <c r="D6" s="39">
        <v>6.4000000000000001E-2</v>
      </c>
      <c r="E6" s="16">
        <v>2000</v>
      </c>
      <c r="F6" s="9">
        <f t="shared" si="0"/>
        <v>128</v>
      </c>
      <c r="G6" s="10"/>
      <c r="I6" s="48"/>
      <c r="J6" s="74">
        <f>0.4*0.4*0.4</f>
        <v>6.4000000000000015E-2</v>
      </c>
      <c r="K6" s="15"/>
      <c r="L6" s="66"/>
    </row>
    <row r="7" spans="1:12" s="17" customFormat="1" ht="21.15" customHeight="1" x14ac:dyDescent="0.4">
      <c r="A7" s="48">
        <v>4</v>
      </c>
      <c r="B7" s="67" t="s">
        <v>37</v>
      </c>
      <c r="C7" s="38" t="s">
        <v>27</v>
      </c>
      <c r="D7" s="39">
        <v>15.72</v>
      </c>
      <c r="E7" s="16">
        <v>28</v>
      </c>
      <c r="F7" s="9">
        <f t="shared" si="0"/>
        <v>440.16</v>
      </c>
      <c r="G7" s="10"/>
      <c r="I7" s="49"/>
      <c r="J7" s="69"/>
      <c r="K7" s="70"/>
      <c r="L7" s="66"/>
    </row>
    <row r="8" spans="1:12" s="17" customFormat="1" ht="21.15" customHeight="1" x14ac:dyDescent="0.4">
      <c r="A8" s="48">
        <v>5</v>
      </c>
      <c r="B8" s="68" t="s">
        <v>28</v>
      </c>
      <c r="C8" s="38" t="s">
        <v>29</v>
      </c>
      <c r="D8" s="39">
        <v>1.4</v>
      </c>
      <c r="E8" s="16">
        <v>300</v>
      </c>
      <c r="F8" s="9">
        <f t="shared" si="0"/>
        <v>420</v>
      </c>
      <c r="G8" s="10"/>
      <c r="I8" s="50"/>
      <c r="J8" s="75">
        <f>9*1.5*120/2780*1.2*2</f>
        <v>1.3985611510791367</v>
      </c>
      <c r="K8" s="52"/>
      <c r="L8" s="51"/>
    </row>
    <row r="9" spans="1:12" s="17" customFormat="1" ht="21.15" customHeight="1" x14ac:dyDescent="0.4">
      <c r="A9" s="71">
        <v>6</v>
      </c>
      <c r="B9" s="72" t="s">
        <v>22</v>
      </c>
      <c r="C9" s="38" t="s">
        <v>16</v>
      </c>
      <c r="D9" s="39">
        <f>1.8*3</f>
        <v>5.4</v>
      </c>
      <c r="E9" s="16">
        <v>90</v>
      </c>
      <c r="F9" s="9">
        <f t="shared" si="0"/>
        <v>486.00000000000006</v>
      </c>
      <c r="G9" s="10"/>
      <c r="I9" s="53"/>
      <c r="J9" s="54"/>
      <c r="K9" s="55"/>
      <c r="L9" s="51"/>
    </row>
    <row r="10" spans="1:12" s="17" customFormat="1" ht="21.15" customHeight="1" thickBot="1" x14ac:dyDescent="0.45">
      <c r="A10" s="11">
        <v>7</v>
      </c>
      <c r="B10" s="15" t="s">
        <v>34</v>
      </c>
      <c r="C10" s="12" t="s">
        <v>3</v>
      </c>
      <c r="D10" s="39">
        <v>1</v>
      </c>
      <c r="E10" s="16">
        <v>220</v>
      </c>
      <c r="F10" s="9">
        <f t="shared" si="0"/>
        <v>220</v>
      </c>
      <c r="G10" s="14"/>
      <c r="I10" s="56"/>
      <c r="J10" s="57"/>
      <c r="K10" s="58"/>
      <c r="L10" s="59"/>
    </row>
    <row r="11" spans="1:12" s="17" customFormat="1" ht="21.15" customHeight="1" x14ac:dyDescent="0.4">
      <c r="A11" s="32">
        <v>10</v>
      </c>
      <c r="B11" s="43" t="s">
        <v>30</v>
      </c>
      <c r="C11" s="12" t="s">
        <v>23</v>
      </c>
      <c r="D11" s="13">
        <v>3</v>
      </c>
      <c r="E11" s="44">
        <v>25</v>
      </c>
      <c r="F11" s="9">
        <f t="shared" ref="F11:F13" si="1">D11*E11</f>
        <v>75</v>
      </c>
      <c r="G11" s="14"/>
    </row>
    <row r="12" spans="1:12" s="17" customFormat="1" ht="21.15" customHeight="1" x14ac:dyDescent="0.4">
      <c r="A12" s="32">
        <v>11</v>
      </c>
      <c r="B12" s="43" t="s">
        <v>31</v>
      </c>
      <c r="C12" s="12" t="s">
        <v>23</v>
      </c>
      <c r="D12" s="13">
        <v>1</v>
      </c>
      <c r="E12" s="44">
        <v>180</v>
      </c>
      <c r="F12" s="9">
        <f t="shared" si="1"/>
        <v>180</v>
      </c>
      <c r="G12" s="14"/>
    </row>
    <row r="13" spans="1:12" s="17" customFormat="1" ht="21.15" customHeight="1" x14ac:dyDescent="0.4">
      <c r="A13" s="32"/>
      <c r="B13" s="43" t="s">
        <v>36</v>
      </c>
      <c r="C13" s="12" t="s">
        <v>3</v>
      </c>
      <c r="D13" s="13">
        <v>1</v>
      </c>
      <c r="E13" s="44">
        <v>180</v>
      </c>
      <c r="F13" s="9">
        <f t="shared" si="1"/>
        <v>180</v>
      </c>
      <c r="G13" s="14"/>
    </row>
    <row r="14" spans="1:12" s="17" customFormat="1" ht="21.15" customHeight="1" x14ac:dyDescent="0.4">
      <c r="A14" s="32">
        <v>12</v>
      </c>
      <c r="B14" s="43" t="s">
        <v>35</v>
      </c>
      <c r="C14" s="38" t="s">
        <v>29</v>
      </c>
      <c r="D14" s="13">
        <f>D8</f>
        <v>1.4</v>
      </c>
      <c r="E14" s="44">
        <v>20</v>
      </c>
      <c r="F14" s="9">
        <f t="shared" si="0"/>
        <v>28</v>
      </c>
      <c r="G14" s="14"/>
    </row>
    <row r="15" spans="1:12" s="17" customFormat="1" ht="21.15" customHeight="1" x14ac:dyDescent="0.4">
      <c r="A15" s="32">
        <v>13</v>
      </c>
      <c r="B15" s="43" t="s">
        <v>15</v>
      </c>
      <c r="C15" s="12" t="s">
        <v>16</v>
      </c>
      <c r="D15" s="13">
        <v>1.8</v>
      </c>
      <c r="E15" s="44">
        <v>170</v>
      </c>
      <c r="F15" s="9">
        <f t="shared" si="0"/>
        <v>306</v>
      </c>
      <c r="G15" s="14"/>
    </row>
    <row r="16" spans="1:12" s="17" customFormat="1" ht="21.15" customHeight="1" x14ac:dyDescent="0.4">
      <c r="A16" s="32">
        <v>14</v>
      </c>
      <c r="B16" s="43" t="s">
        <v>17</v>
      </c>
      <c r="C16" s="12" t="s">
        <v>3</v>
      </c>
      <c r="D16" s="13">
        <v>1</v>
      </c>
      <c r="E16" s="44">
        <v>10</v>
      </c>
      <c r="F16" s="9">
        <f t="shared" si="0"/>
        <v>10</v>
      </c>
      <c r="G16" s="14"/>
    </row>
    <row r="17" spans="1:15" s="17" customFormat="1" ht="21.15" customHeight="1" x14ac:dyDescent="0.4">
      <c r="A17" s="32">
        <v>15</v>
      </c>
      <c r="B17" s="43" t="s">
        <v>18</v>
      </c>
      <c r="C17" s="12" t="s">
        <v>3</v>
      </c>
      <c r="D17" s="13">
        <v>1</v>
      </c>
      <c r="E17" s="44">
        <v>80</v>
      </c>
      <c r="F17" s="9">
        <f t="shared" ref="F17:F19" si="2">D17*E17</f>
        <v>80</v>
      </c>
      <c r="G17" s="14"/>
    </row>
    <row r="18" spans="1:15" s="17" customFormat="1" ht="21.15" customHeight="1" x14ac:dyDescent="0.4">
      <c r="A18" s="32">
        <v>16</v>
      </c>
      <c r="B18" s="43" t="s">
        <v>19</v>
      </c>
      <c r="C18" s="12" t="s">
        <v>3</v>
      </c>
      <c r="D18" s="13">
        <v>1</v>
      </c>
      <c r="E18" s="44">
        <v>20</v>
      </c>
      <c r="F18" s="9">
        <f t="shared" si="2"/>
        <v>20</v>
      </c>
      <c r="G18" s="14"/>
    </row>
    <row r="19" spans="1:15" s="33" customFormat="1" ht="21.15" customHeight="1" x14ac:dyDescent="0.4">
      <c r="A19" s="32">
        <v>17</v>
      </c>
      <c r="B19" s="43" t="s">
        <v>20</v>
      </c>
      <c r="C19" s="12" t="s">
        <v>3</v>
      </c>
      <c r="D19" s="13">
        <v>1</v>
      </c>
      <c r="E19" s="44">
        <v>10</v>
      </c>
      <c r="F19" s="9">
        <f t="shared" si="2"/>
        <v>10</v>
      </c>
      <c r="G19" s="14"/>
    </row>
    <row r="20" spans="1:15" s="17" customFormat="1" ht="21.15" customHeight="1" x14ac:dyDescent="0.4">
      <c r="G20" s="45"/>
    </row>
    <row r="21" spans="1:15" s="17" customFormat="1" ht="21.15" customHeight="1" x14ac:dyDescent="0.4">
      <c r="A21" s="78" t="s">
        <v>4</v>
      </c>
      <c r="B21" s="79"/>
      <c r="C21" s="79"/>
      <c r="D21" s="79"/>
      <c r="E21" s="79"/>
      <c r="F21" s="18">
        <f>SUM(F4:F20)</f>
        <v>2729.61</v>
      </c>
      <c r="G21" s="14" t="s">
        <v>32</v>
      </c>
      <c r="H21" s="21"/>
      <c r="I21" s="21"/>
      <c r="J21" s="21"/>
      <c r="K21" s="21"/>
      <c r="L21" s="21"/>
      <c r="M21" s="21"/>
      <c r="N21" s="21"/>
    </row>
    <row r="22" spans="1:15" ht="21.15" customHeight="1" thickBot="1" x14ac:dyDescent="0.45">
      <c r="A22" s="80" t="s">
        <v>21</v>
      </c>
      <c r="B22" s="81"/>
      <c r="C22" s="81"/>
      <c r="D22" s="81"/>
      <c r="E22" s="81"/>
      <c r="F22" s="76">
        <f>F21/2</f>
        <v>1364.8050000000001</v>
      </c>
      <c r="G22" s="19"/>
      <c r="H22" s="40"/>
      <c r="I22" s="40"/>
      <c r="J22" s="40"/>
      <c r="K22" s="40"/>
      <c r="L22" s="40"/>
      <c r="M22" s="40"/>
      <c r="N22" s="40"/>
      <c r="O22" s="40"/>
    </row>
    <row r="23" spans="1:15" ht="21.15" customHeight="1" x14ac:dyDescent="0.4">
      <c r="A23" s="82"/>
      <c r="B23" s="82"/>
      <c r="C23" s="82"/>
      <c r="D23" s="82"/>
      <c r="E23" s="82"/>
      <c r="F23" s="82"/>
      <c r="G23" s="82"/>
    </row>
    <row r="24" spans="1:15" ht="21.15" customHeight="1" x14ac:dyDescent="0.4">
      <c r="A24" s="41"/>
      <c r="B24" s="41"/>
      <c r="C24" s="41"/>
      <c r="D24" s="41"/>
    </row>
    <row r="25" spans="1:15" ht="21.15" customHeight="1" x14ac:dyDescent="0.3">
      <c r="A25" s="35"/>
      <c r="B25" s="36"/>
      <c r="C25" s="35"/>
      <c r="D25" s="37"/>
    </row>
    <row r="26" spans="1:15" ht="21.15" customHeight="1" x14ac:dyDescent="0.3">
      <c r="A26" s="37"/>
      <c r="B26" s="36"/>
      <c r="C26" s="37"/>
      <c r="D26" s="37"/>
    </row>
    <row r="27" spans="1:15" ht="21.15" customHeight="1" x14ac:dyDescent="0.4">
      <c r="A27" s="17"/>
      <c r="B27" s="17"/>
      <c r="C27" s="17"/>
      <c r="D27" s="17"/>
    </row>
    <row r="28" spans="1:15" ht="21.15" customHeight="1" x14ac:dyDescent="0.4">
      <c r="A28" s="17"/>
      <c r="B28" s="17"/>
      <c r="C28" s="17"/>
      <c r="D28" s="17"/>
    </row>
    <row r="29" spans="1:15" ht="21.15" customHeight="1" x14ac:dyDescent="0.4">
      <c r="A29" s="17"/>
      <c r="B29" s="17"/>
      <c r="C29" s="17"/>
      <c r="D29" s="17"/>
    </row>
    <row r="30" spans="1:15" ht="21.15" customHeight="1" x14ac:dyDescent="0.4">
      <c r="A30" s="17"/>
      <c r="B30" s="17"/>
      <c r="C30" s="17"/>
      <c r="D30" s="17"/>
    </row>
    <row r="31" spans="1:15" ht="21.15" customHeight="1" x14ac:dyDescent="0.4">
      <c r="A31" s="17"/>
      <c r="B31" s="17"/>
      <c r="C31" s="17"/>
      <c r="D31" s="17"/>
    </row>
    <row r="32" spans="1:15" ht="21.15" customHeight="1" x14ac:dyDescent="0.4">
      <c r="A32" s="17"/>
      <c r="B32" s="17"/>
      <c r="C32" s="17"/>
      <c r="D32" s="17"/>
    </row>
    <row r="33" spans="1:4" ht="21.15" customHeight="1" x14ac:dyDescent="0.4">
      <c r="A33" s="21"/>
      <c r="B33" s="21"/>
      <c r="C33" s="21"/>
      <c r="D33" s="21"/>
    </row>
    <row r="34" spans="1:4" ht="21.15" customHeight="1" x14ac:dyDescent="0.4">
      <c r="A34" s="21"/>
      <c r="B34" s="21"/>
      <c r="C34" s="21"/>
      <c r="D34" s="21"/>
    </row>
    <row r="35" spans="1:4" ht="21.15" customHeight="1" x14ac:dyDescent="0.4">
      <c r="A35" s="21"/>
      <c r="B35" s="21"/>
      <c r="C35" s="21"/>
      <c r="D35" s="21"/>
    </row>
    <row r="36" spans="1:4" ht="21.15" customHeight="1" x14ac:dyDescent="0.4">
      <c r="A36" s="41"/>
      <c r="B36" s="41"/>
      <c r="C36" s="41"/>
      <c r="D36" s="41"/>
    </row>
    <row r="37" spans="1:4" ht="21.15" customHeight="1" x14ac:dyDescent="0.3">
      <c r="A37" s="35"/>
      <c r="B37" s="36"/>
      <c r="C37" s="35"/>
      <c r="D37" s="37"/>
    </row>
    <row r="38" spans="1:4" ht="21.15" customHeight="1" x14ac:dyDescent="0.3">
      <c r="A38" s="37"/>
      <c r="B38" s="36"/>
      <c r="C38" s="37"/>
      <c r="D38" s="37"/>
    </row>
    <row r="39" spans="1:4" ht="21.15" customHeight="1" x14ac:dyDescent="0.4">
      <c r="A39" s="17"/>
      <c r="B39" s="17"/>
      <c r="C39" s="17"/>
      <c r="D39" s="17"/>
    </row>
    <row r="40" spans="1:4" ht="21.15" customHeight="1" x14ac:dyDescent="0.4">
      <c r="A40" s="17"/>
      <c r="B40" s="17"/>
      <c r="C40" s="17"/>
      <c r="D40" s="17"/>
    </row>
    <row r="41" spans="1:4" ht="21.15" customHeight="1" x14ac:dyDescent="0.4">
      <c r="A41" s="17"/>
      <c r="B41" s="17"/>
      <c r="C41" s="17"/>
      <c r="D41" s="17"/>
    </row>
    <row r="42" spans="1:4" ht="21.15" customHeight="1" x14ac:dyDescent="0.3"/>
    <row r="43" spans="1:4" ht="21.15" customHeight="1" x14ac:dyDescent="0.3"/>
    <row r="44" spans="1:4" ht="21.15" customHeight="1" x14ac:dyDescent="0.3"/>
    <row r="45" spans="1:4" ht="21.15" customHeight="1" x14ac:dyDescent="0.3"/>
    <row r="46" spans="1:4" ht="21.15" customHeight="1" x14ac:dyDescent="0.3"/>
    <row r="47" spans="1:4" ht="21.15" customHeight="1" x14ac:dyDescent="0.3"/>
    <row r="48" spans="1:4" ht="21.15" customHeight="1" x14ac:dyDescent="0.3"/>
    <row r="49" ht="21.15" customHeight="1" x14ac:dyDescent="0.3"/>
    <row r="50" ht="21.15" customHeight="1" x14ac:dyDescent="0.3"/>
    <row r="51" ht="21.15" customHeight="1" x14ac:dyDescent="0.3"/>
    <row r="52" ht="21.15" customHeight="1" x14ac:dyDescent="0.3"/>
    <row r="53" ht="21.15" customHeight="1" x14ac:dyDescent="0.3"/>
    <row r="54" ht="21.15" customHeight="1" x14ac:dyDescent="0.3"/>
    <row r="55" ht="21.15" customHeight="1" x14ac:dyDescent="0.3"/>
    <row r="56" ht="21.15" customHeight="1" x14ac:dyDescent="0.3"/>
    <row r="57" ht="21.15" customHeight="1" x14ac:dyDescent="0.3"/>
    <row r="58" ht="21.15" customHeight="1" x14ac:dyDescent="0.3"/>
    <row r="59" ht="21.15" customHeight="1" x14ac:dyDescent="0.3"/>
    <row r="60" ht="21.15" customHeight="1" x14ac:dyDescent="0.3"/>
    <row r="61" ht="21.15" customHeight="1" x14ac:dyDescent="0.3"/>
    <row r="62" ht="21.15" customHeight="1" x14ac:dyDescent="0.3"/>
    <row r="63" ht="21.15" customHeight="1" x14ac:dyDescent="0.3"/>
    <row r="64" ht="21.15" customHeight="1" x14ac:dyDescent="0.3"/>
    <row r="65" spans="1:7" ht="21.15" customHeight="1" x14ac:dyDescent="0.3"/>
    <row r="66" spans="1:7" ht="21.15" customHeight="1" x14ac:dyDescent="0.3"/>
    <row r="67" spans="1:7" ht="21.15" customHeight="1" x14ac:dyDescent="0.3"/>
    <row r="68" spans="1:7" ht="21.15" customHeight="1" x14ac:dyDescent="0.3"/>
    <row r="69" spans="1:7" ht="21.15" customHeight="1" x14ac:dyDescent="0.3"/>
    <row r="70" spans="1:7" ht="21.15" customHeight="1" x14ac:dyDescent="0.3"/>
    <row r="71" spans="1:7" ht="21.15" customHeight="1" x14ac:dyDescent="0.3"/>
    <row r="72" spans="1:7" ht="21.15" customHeight="1" x14ac:dyDescent="0.3"/>
    <row r="73" spans="1:7" ht="21.15" customHeight="1" x14ac:dyDescent="0.4">
      <c r="A73" s="23"/>
      <c r="B73" s="23"/>
      <c r="C73" s="22"/>
      <c r="D73" s="24"/>
      <c r="E73" s="25"/>
      <c r="F73" s="20"/>
      <c r="G73" s="26"/>
    </row>
    <row r="74" spans="1:7" ht="21.15" customHeight="1" x14ac:dyDescent="0.4">
      <c r="A74" s="23"/>
      <c r="B74" s="23"/>
      <c r="C74" s="22"/>
      <c r="D74" s="24"/>
      <c r="E74" s="25"/>
      <c r="F74" s="20"/>
      <c r="G74" s="26"/>
    </row>
    <row r="75" spans="1:7" ht="21.15" customHeight="1" x14ac:dyDescent="0.4">
      <c r="A75" s="23"/>
      <c r="B75" s="23"/>
      <c r="C75" s="22"/>
      <c r="D75" s="24"/>
      <c r="E75" s="25"/>
      <c r="F75" s="20"/>
      <c r="G75" s="26"/>
    </row>
    <row r="76" spans="1:7" ht="21.15" customHeight="1" x14ac:dyDescent="0.4">
      <c r="A76" s="23"/>
      <c r="B76" s="23"/>
      <c r="C76" s="22"/>
      <c r="D76" s="24"/>
      <c r="E76" s="25"/>
      <c r="F76" s="20"/>
      <c r="G76" s="26"/>
    </row>
    <row r="77" spans="1:7" ht="21.15" customHeight="1" x14ac:dyDescent="0.4">
      <c r="A77" s="23"/>
      <c r="B77" s="23"/>
      <c r="C77" s="22"/>
      <c r="D77" s="24"/>
      <c r="E77" s="25"/>
      <c r="F77" s="20"/>
      <c r="G77" s="26"/>
    </row>
    <row r="78" spans="1:7" ht="21.15" customHeight="1" x14ac:dyDescent="0.4">
      <c r="A78" s="23"/>
      <c r="B78" s="23"/>
      <c r="C78" s="22"/>
      <c r="D78" s="24"/>
      <c r="E78" s="25"/>
      <c r="F78" s="20"/>
      <c r="G78" s="26"/>
    </row>
    <row r="79" spans="1:7" ht="21.15" customHeight="1" x14ac:dyDescent="0.4">
      <c r="A79" s="23"/>
      <c r="B79" s="23"/>
      <c r="C79" s="22"/>
      <c r="D79" s="24"/>
      <c r="E79" s="25"/>
      <c r="F79" s="20"/>
      <c r="G79" s="26"/>
    </row>
    <row r="80" spans="1:7" ht="21.15" customHeight="1" x14ac:dyDescent="0.4">
      <c r="A80" s="23"/>
      <c r="B80" s="23"/>
      <c r="C80" s="22"/>
      <c r="D80" s="24"/>
      <c r="E80" s="25"/>
      <c r="F80" s="20"/>
      <c r="G80" s="26"/>
    </row>
    <row r="81" spans="1:7" ht="21.15" customHeight="1" x14ac:dyDescent="0.4">
      <c r="A81" s="23"/>
      <c r="B81" s="23"/>
      <c r="C81" s="22"/>
      <c r="D81" s="24"/>
      <c r="E81" s="25"/>
      <c r="F81" s="20"/>
      <c r="G81" s="26"/>
    </row>
    <row r="82" spans="1:7" ht="21.15" customHeight="1" x14ac:dyDescent="0.4">
      <c r="A82" s="22"/>
      <c r="B82" s="22"/>
      <c r="C82" s="22"/>
      <c r="D82" s="24"/>
      <c r="E82" s="25"/>
      <c r="F82" s="20"/>
      <c r="G82" s="26"/>
    </row>
    <row r="83" spans="1:7" ht="21.15" customHeight="1" x14ac:dyDescent="0.4">
      <c r="A83" s="22"/>
      <c r="B83" s="22"/>
      <c r="C83" s="22"/>
      <c r="D83" s="24"/>
      <c r="E83" s="25"/>
      <c r="F83" s="20"/>
      <c r="G83" s="26"/>
    </row>
    <row r="84" spans="1:7" ht="21.15" customHeight="1" x14ac:dyDescent="0.4">
      <c r="A84" s="22"/>
      <c r="B84" s="22"/>
      <c r="C84" s="22"/>
      <c r="D84" s="24"/>
      <c r="E84" s="25"/>
      <c r="F84" s="20"/>
      <c r="G84" s="26"/>
    </row>
    <row r="85" spans="1:7" ht="21.15" customHeight="1" x14ac:dyDescent="0.4">
      <c r="A85" s="22"/>
      <c r="B85" s="22"/>
      <c r="C85" s="22"/>
      <c r="D85" s="24"/>
      <c r="E85" s="25"/>
      <c r="F85" s="20"/>
      <c r="G85" s="26"/>
    </row>
    <row r="86" spans="1:7" ht="21.15" customHeight="1" x14ac:dyDescent="0.4">
      <c r="A86" s="22"/>
      <c r="B86" s="22"/>
      <c r="C86" s="21"/>
      <c r="D86" s="24"/>
      <c r="E86" s="25"/>
      <c r="F86" s="20"/>
      <c r="G86" s="26"/>
    </row>
    <row r="87" spans="1:7" ht="21.15" customHeight="1" x14ac:dyDescent="0.4">
      <c r="A87" s="22"/>
      <c r="B87" s="22"/>
      <c r="C87" s="21"/>
      <c r="D87" s="24"/>
      <c r="E87" s="25"/>
      <c r="F87" s="20"/>
      <c r="G87" s="26"/>
    </row>
    <row r="88" spans="1:7" ht="21.15" customHeight="1" x14ac:dyDescent="0.4">
      <c r="A88" s="22"/>
      <c r="B88" s="22"/>
      <c r="C88" s="21"/>
      <c r="D88" s="24"/>
      <c r="E88" s="25"/>
      <c r="F88" s="20"/>
      <c r="G88" s="26"/>
    </row>
    <row r="89" spans="1:7" ht="21.15" customHeight="1" x14ac:dyDescent="0.4">
      <c r="A89" s="83"/>
      <c r="B89" s="83"/>
      <c r="C89" s="83"/>
      <c r="D89" s="83"/>
      <c r="E89" s="83"/>
      <c r="F89" s="20"/>
      <c r="G89" s="27"/>
    </row>
    <row r="90" spans="1:7" ht="19.8" x14ac:dyDescent="0.4">
      <c r="A90" s="28"/>
      <c r="B90" s="28"/>
      <c r="C90" s="29"/>
      <c r="D90" s="30"/>
      <c r="E90" s="31"/>
      <c r="F90" s="31"/>
      <c r="G90" s="29"/>
    </row>
    <row r="91" spans="1:7" ht="19.8" x14ac:dyDescent="0.4">
      <c r="A91" s="28"/>
      <c r="B91" s="28"/>
      <c r="C91" s="29"/>
      <c r="D91" s="30"/>
      <c r="E91" s="31"/>
      <c r="F91" s="31"/>
      <c r="G91" s="29"/>
    </row>
    <row r="92" spans="1:7" ht="19.8" x14ac:dyDescent="0.4">
      <c r="A92" s="28"/>
      <c r="B92" s="28"/>
      <c r="C92" s="29"/>
      <c r="D92" s="30"/>
      <c r="E92" s="31"/>
      <c r="F92" s="31"/>
      <c r="G92" s="29"/>
    </row>
    <row r="93" spans="1:7" ht="19.8" x14ac:dyDescent="0.4">
      <c r="A93" s="28"/>
      <c r="B93" s="28"/>
      <c r="C93" s="29"/>
      <c r="D93" s="30"/>
      <c r="E93" s="31"/>
      <c r="F93" s="31"/>
      <c r="G93" s="29"/>
    </row>
    <row r="94" spans="1:7" ht="19.8" x14ac:dyDescent="0.4">
      <c r="A94" s="28"/>
      <c r="B94" s="28"/>
      <c r="C94" s="29"/>
      <c r="D94" s="30"/>
      <c r="E94" s="31"/>
      <c r="F94" s="31"/>
      <c r="G94" s="29"/>
    </row>
    <row r="95" spans="1:7" ht="19.8" x14ac:dyDescent="0.4">
      <c r="A95" s="28"/>
      <c r="B95" s="28"/>
      <c r="C95" s="29"/>
      <c r="D95" s="30"/>
      <c r="E95" s="31"/>
      <c r="F95" s="31"/>
      <c r="G95" s="29"/>
    </row>
    <row r="96" spans="1:7" ht="19.8" x14ac:dyDescent="0.4">
      <c r="A96" s="28"/>
      <c r="B96" s="28"/>
      <c r="C96" s="29"/>
      <c r="D96" s="30"/>
      <c r="E96" s="31"/>
      <c r="F96" s="31"/>
      <c r="G96" s="29"/>
    </row>
    <row r="97" spans="1:7" ht="19.8" x14ac:dyDescent="0.4">
      <c r="A97" s="28"/>
      <c r="B97" s="28"/>
      <c r="C97" s="29"/>
      <c r="D97" s="30"/>
      <c r="E97" s="31"/>
      <c r="F97" s="31"/>
      <c r="G97" s="29"/>
    </row>
    <row r="98" spans="1:7" ht="19.8" x14ac:dyDescent="0.4">
      <c r="A98" s="28"/>
      <c r="B98" s="28"/>
      <c r="C98" s="29"/>
      <c r="D98" s="30"/>
      <c r="E98" s="31"/>
      <c r="F98" s="31"/>
      <c r="G98" s="29"/>
    </row>
    <row r="99" spans="1:7" ht="19.8" x14ac:dyDescent="0.4">
      <c r="A99" s="28"/>
      <c r="B99" s="28"/>
      <c r="C99" s="29"/>
      <c r="D99" s="30"/>
      <c r="E99" s="31"/>
      <c r="F99" s="31"/>
      <c r="G99" s="29"/>
    </row>
    <row r="100" spans="1:7" ht="19.8" x14ac:dyDescent="0.4">
      <c r="A100" s="28"/>
      <c r="B100" s="28"/>
      <c r="C100" s="29"/>
      <c r="D100" s="30"/>
      <c r="E100" s="31"/>
      <c r="F100" s="31"/>
      <c r="G100" s="29"/>
    </row>
    <row r="101" spans="1:7" ht="19.8" x14ac:dyDescent="0.4">
      <c r="A101" s="28"/>
      <c r="B101" s="28"/>
      <c r="C101" s="29"/>
      <c r="D101" s="30"/>
      <c r="E101" s="31"/>
      <c r="F101" s="31"/>
      <c r="G101" s="29"/>
    </row>
    <row r="102" spans="1:7" ht="19.8" x14ac:dyDescent="0.4">
      <c r="A102" s="28"/>
      <c r="B102" s="28"/>
      <c r="C102" s="29"/>
      <c r="D102" s="30"/>
      <c r="E102" s="31"/>
      <c r="F102" s="31"/>
      <c r="G102" s="29"/>
    </row>
    <row r="103" spans="1:7" ht="19.8" x14ac:dyDescent="0.4">
      <c r="A103" s="28"/>
      <c r="B103" s="28"/>
      <c r="C103" s="29"/>
      <c r="D103" s="30"/>
      <c r="E103" s="31"/>
      <c r="F103" s="31"/>
      <c r="G103" s="29"/>
    </row>
    <row r="104" spans="1:7" ht="19.8" x14ac:dyDescent="0.4">
      <c r="A104" s="28"/>
      <c r="B104" s="28"/>
      <c r="C104" s="29"/>
      <c r="D104" s="30"/>
      <c r="E104" s="31"/>
      <c r="F104" s="31"/>
      <c r="G104" s="29"/>
    </row>
    <row r="105" spans="1:7" ht="19.8" x14ac:dyDescent="0.4">
      <c r="A105" s="28"/>
      <c r="B105" s="28"/>
      <c r="C105" s="29"/>
      <c r="D105" s="30"/>
      <c r="E105" s="31"/>
      <c r="F105" s="31"/>
      <c r="G105" s="29"/>
    </row>
    <row r="106" spans="1:7" ht="19.8" x14ac:dyDescent="0.4">
      <c r="A106" s="28"/>
      <c r="B106" s="28"/>
      <c r="C106" s="29"/>
      <c r="D106" s="30"/>
      <c r="E106" s="31"/>
      <c r="F106" s="31"/>
      <c r="G106" s="29"/>
    </row>
    <row r="107" spans="1:7" ht="19.8" x14ac:dyDescent="0.4">
      <c r="A107" s="28"/>
      <c r="B107" s="28"/>
      <c r="C107" s="29"/>
      <c r="D107" s="30"/>
      <c r="E107" s="31"/>
      <c r="F107" s="31"/>
      <c r="G107" s="29"/>
    </row>
    <row r="108" spans="1:7" ht="19.8" x14ac:dyDescent="0.4">
      <c r="A108" s="28"/>
      <c r="B108" s="28"/>
      <c r="C108" s="29"/>
      <c r="D108" s="30"/>
      <c r="E108" s="31"/>
      <c r="F108" s="31"/>
      <c r="G108" s="29"/>
    </row>
    <row r="109" spans="1:7" ht="19.8" x14ac:dyDescent="0.4">
      <c r="A109" s="28"/>
      <c r="B109" s="28"/>
      <c r="C109" s="29"/>
      <c r="D109" s="30"/>
      <c r="E109" s="31"/>
      <c r="F109" s="31"/>
      <c r="G109" s="29"/>
    </row>
    <row r="110" spans="1:7" ht="19.8" x14ac:dyDescent="0.4">
      <c r="A110" s="28"/>
      <c r="B110" s="28"/>
      <c r="C110" s="29"/>
      <c r="D110" s="30"/>
      <c r="E110" s="31"/>
      <c r="F110" s="31"/>
      <c r="G110" s="29"/>
    </row>
    <row r="111" spans="1:7" ht="19.8" x14ac:dyDescent="0.4">
      <c r="A111" s="28"/>
      <c r="B111" s="28"/>
      <c r="C111" s="29"/>
      <c r="D111" s="30"/>
      <c r="E111" s="31"/>
      <c r="F111" s="31"/>
      <c r="G111" s="29"/>
    </row>
    <row r="112" spans="1:7" ht="19.8" x14ac:dyDescent="0.4">
      <c r="A112" s="28"/>
      <c r="B112" s="28"/>
      <c r="C112" s="29"/>
      <c r="D112" s="30"/>
      <c r="E112" s="31"/>
      <c r="F112" s="31"/>
      <c r="G112" s="29"/>
    </row>
    <row r="113" spans="1:7" ht="19.8" x14ac:dyDescent="0.4">
      <c r="A113" s="28"/>
      <c r="B113" s="28"/>
      <c r="C113" s="29"/>
      <c r="D113" s="30"/>
      <c r="E113" s="31"/>
      <c r="F113" s="31"/>
      <c r="G113" s="29"/>
    </row>
    <row r="114" spans="1:7" ht="19.8" x14ac:dyDescent="0.4">
      <c r="A114" s="28"/>
      <c r="B114" s="28"/>
      <c r="C114" s="29"/>
      <c r="D114" s="30"/>
      <c r="E114" s="31"/>
      <c r="F114" s="31"/>
      <c r="G114" s="29"/>
    </row>
    <row r="115" spans="1:7" ht="19.8" x14ac:dyDescent="0.4">
      <c r="A115" s="28"/>
      <c r="B115" s="28"/>
      <c r="C115" s="29"/>
      <c r="D115" s="30"/>
      <c r="E115" s="31"/>
      <c r="F115" s="31"/>
      <c r="G115" s="29"/>
    </row>
    <row r="116" spans="1:7" ht="19.8" x14ac:dyDescent="0.4">
      <c r="A116" s="28"/>
      <c r="B116" s="28"/>
      <c r="C116" s="29"/>
      <c r="D116" s="30"/>
      <c r="E116" s="31"/>
      <c r="F116" s="31"/>
      <c r="G116" s="29"/>
    </row>
    <row r="117" spans="1:7" ht="19.8" x14ac:dyDescent="0.4">
      <c r="A117" s="28"/>
      <c r="B117" s="28"/>
      <c r="C117" s="29"/>
      <c r="D117" s="30"/>
      <c r="E117" s="31"/>
      <c r="F117" s="31"/>
      <c r="G117" s="29"/>
    </row>
    <row r="118" spans="1:7" ht="19.8" x14ac:dyDescent="0.4">
      <c r="A118" s="28"/>
      <c r="B118" s="28"/>
      <c r="C118" s="29"/>
      <c r="D118" s="30"/>
      <c r="E118" s="31"/>
      <c r="F118" s="31"/>
      <c r="G118" s="29"/>
    </row>
    <row r="119" spans="1:7" ht="19.8" x14ac:dyDescent="0.4">
      <c r="A119" s="28"/>
      <c r="B119" s="28"/>
      <c r="C119" s="29"/>
      <c r="D119" s="30"/>
      <c r="E119" s="31"/>
      <c r="F119" s="31"/>
      <c r="G119" s="29"/>
    </row>
    <row r="120" spans="1:7" ht="19.8" x14ac:dyDescent="0.4">
      <c r="A120" s="28"/>
      <c r="B120" s="28"/>
      <c r="C120" s="29"/>
      <c r="D120" s="30"/>
      <c r="E120" s="31"/>
      <c r="F120" s="31"/>
      <c r="G120" s="29"/>
    </row>
    <row r="121" spans="1:7" ht="19.8" x14ac:dyDescent="0.4">
      <c r="A121" s="28"/>
      <c r="B121" s="28"/>
      <c r="C121" s="29"/>
      <c r="D121" s="30"/>
      <c r="E121" s="31"/>
      <c r="F121" s="31"/>
      <c r="G121" s="29"/>
    </row>
  </sheetData>
  <mergeCells count="5">
    <mergeCell ref="A1:G1"/>
    <mergeCell ref="A21:E21"/>
    <mergeCell ref="A22:E22"/>
    <mergeCell ref="A23:G23"/>
    <mergeCell ref="A89:E89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68" orientation="portrait" horizontalDpi="4294967293" verticalDpi="4294967293" r:id="rId1"/>
  <headerFooter alignWithMargins="0">
    <oddFooter>&amp;L&amp;"華康隸書體W3,標準"&amp;13麗境工程顧問有限公司&amp;"新細明體,標準"&amp;12
&amp;"標楷體,標準"&amp;10台中市南平路296號6樓之3&amp;8
&amp;"新細明體,標準"&amp;7電話:(04)22615779     傳真:(04)22655969&amp;"標楷體,標準"&amp;8
&amp;"新細明體,標準"E-mail:lea@net.net.tw&amp;R&amp;"Times New Roman,標準"93 NO.1 &amp;"新細明體,標準"圖集單價分析第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PH-1220-1三索欄杆</vt:lpstr>
      <vt:lpstr>'PH-1220-1三索欄杆'!Print_Area</vt:lpstr>
    </vt:vector>
  </TitlesOfParts>
  <Company>lea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cc c</cp:lastModifiedBy>
  <cp:lastPrinted>2018-07-05T07:33:24Z</cp:lastPrinted>
  <dcterms:created xsi:type="dcterms:W3CDTF">2004-01-29T02:13:05Z</dcterms:created>
  <dcterms:modified xsi:type="dcterms:W3CDTF">2022-07-08T11:43:07Z</dcterms:modified>
</cp:coreProperties>
</file>